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ZIIN\MAUS\2001 - 2022\2022 gada dati\Ražotāji\"/>
    </mc:Choice>
  </mc:AlternateContent>
  <xr:revisionPtr revIDLastSave="0" documentId="13_ncr:1_{3A13E770-B10A-47F2-9F2B-64A5487EA078}" xr6:coauthVersionLast="47" xr6:coauthVersionMax="47" xr10:uidLastSave="{00000000-0000-0000-0000-000000000000}"/>
  <workbookProtection workbookAlgorithmName="SHA-512" workbookHashValue="w6wu7IxeQK+jYZBfHUuKoB0zcC9h867kgxacn0Q/3vFV4VSrfyZ50WTTuACCtA/I0IIWZYU8x3eUl2D79goL3Q==" workbookSaltValue="uhec/4KCX298QMxkp/yZmw==" workbookSpinCount="100000" lockStructure="1"/>
  <bookViews>
    <workbookView xWindow="-120" yWindow="-120" windowWidth="29040" windowHeight="15720" xr2:uid="{6E2B3B33-7D26-484A-97CA-B9EE11386C5B}"/>
  </bookViews>
  <sheets>
    <sheet name="Veidlapa_Ražotāju_2022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Veidlapa_Ražotāju_2022!$O$6:$O$35</definedName>
    <definedName name="Klienti">[2]!Table3[#Data]</definedName>
    <definedName name="_xlnm.Print_Area" localSheetId="0">Veidlapa_Ražotāju_2022!$A$1:$I$91</definedName>
    <definedName name="_xlnm.Print_Titles" localSheetId="0">Veidlapa_Ražotāju_2022!$32:$33</definedName>
    <definedName name="Publiskot">[3]Piekrīt!$A$1:$A$2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9" i="1" l="1"/>
  <c r="G65" i="1"/>
  <c r="H55" i="1"/>
  <c r="G55" i="1"/>
  <c r="H51" i="1"/>
  <c r="G51" i="1"/>
  <c r="H47" i="1"/>
  <c r="G47" i="1"/>
  <c r="H43" i="1"/>
  <c r="G43" i="1"/>
  <c r="H39" i="1"/>
  <c r="G39" i="1"/>
  <c r="H35" i="1"/>
  <c r="G35" i="1"/>
  <c r="H28" i="1"/>
  <c r="G28" i="1"/>
  <c r="H27" i="1"/>
  <c r="G27" i="1"/>
  <c r="H26" i="1"/>
  <c r="G26" i="1"/>
  <c r="H19" i="1"/>
  <c r="G64" i="1" l="1"/>
  <c r="H34" i="1"/>
  <c r="H25" i="1"/>
  <c r="G34" i="1"/>
  <c r="G25" i="1"/>
</calcChain>
</file>

<file path=xl/sharedStrings.xml><?xml version="1.0" encoding="utf-8"?>
<sst xmlns="http://schemas.openxmlformats.org/spreadsheetml/2006/main" count="93" uniqueCount="58">
  <si>
    <t>14. pielikums
Ministru kabineta
2018. gada 27. novembra
noteikumiem Nr. 720</t>
  </si>
  <si>
    <t>VALSTS STATISTIKAS PĀRSKATS</t>
  </si>
  <si>
    <t>PĀRSKATS PAR ZĀĻU RAŽOTĀJA DARBĪBU</t>
  </si>
  <si>
    <t>Iesniedz zāļu ražotāji</t>
  </si>
  <si>
    <t>Zāļu valsts aģentūrai</t>
  </si>
  <si>
    <t xml:space="preserve">līdz 1. februārim </t>
  </si>
  <si>
    <t>Pārskata periods:</t>
  </si>
  <si>
    <t>gads</t>
  </si>
  <si>
    <t>1. Informācija par iesniedzēju</t>
  </si>
  <si>
    <t>1.1.</t>
  </si>
  <si>
    <t>komersanta nosaukums</t>
  </si>
  <si>
    <t xml:space="preserve">30 licencēti uzņēmumi zāļu ražošanai vai importēšanai  </t>
  </si>
  <si>
    <t>1.2.</t>
  </si>
  <si>
    <t>saimnieciskās darbības veicēja vārds, uzvārds un  reģistrācijas kods Valsts ieņēmumu dienestā</t>
  </si>
  <si>
    <t>1.3.</t>
  </si>
  <si>
    <t>reģistrācijas numurs komercreģistrā (neattiecas uz saimnieciskās darbības veicēju)</t>
  </si>
  <si>
    <t>1.4.</t>
  </si>
  <si>
    <t>ražošanas uzņēmuma nosaukums</t>
  </si>
  <si>
    <t xml:space="preserve">Dati apkopoti no 12 uzņēmumiem (nav iekļauti ražotāji, kuru vienīgā ražošanas darbība ir pārpakošana vai importēšana)    </t>
  </si>
  <si>
    <t>1.5.</t>
  </si>
  <si>
    <t>licences numurs zāļu vai pētāmo zāļu ražošanai vai importēšanai no trešajām valstīm</t>
  </si>
  <si>
    <t>1.6.</t>
  </si>
  <si>
    <t>tālrunis</t>
  </si>
  <si>
    <t>1.7.</t>
  </si>
  <si>
    <t>e-pasta adrese</t>
  </si>
  <si>
    <t>2. Realizācijas apgrozījums</t>
  </si>
  <si>
    <t>Rādītāja nosaukums</t>
  </si>
  <si>
    <t>Rindas kods</t>
  </si>
  <si>
    <r>
      <t xml:space="preserve">Kopējā summa bez PVN </t>
    </r>
    <r>
      <rPr>
        <i/>
        <sz val="11"/>
        <color theme="1"/>
        <rFont val="Times New Roman"/>
        <family val="1"/>
        <charset val="186"/>
      </rPr>
      <t>(euro)</t>
    </r>
  </si>
  <si>
    <r>
      <t xml:space="preserve">PVN </t>
    </r>
    <r>
      <rPr>
        <i/>
        <sz val="11"/>
        <color theme="1"/>
        <rFont val="Times New Roman"/>
        <family val="1"/>
        <charset val="186"/>
      </rPr>
      <t>(euro)</t>
    </r>
  </si>
  <si>
    <t>A</t>
  </si>
  <si>
    <t>B</t>
  </si>
  <si>
    <r>
      <t xml:space="preserve">Kopējais preču apgrozījums
</t>
    </r>
    <r>
      <rPr>
        <sz val="11"/>
        <color theme="1"/>
        <rFont val="Times New Roman"/>
        <family val="1"/>
        <charset val="186"/>
      </rPr>
      <t>(200 = 210 + 220 + 230),
tai skaitā pa preču grupām:</t>
    </r>
  </si>
  <si>
    <t>medikamenti</t>
  </si>
  <si>
    <t>aktīvās un citas vielas</t>
  </si>
  <si>
    <t>pārējās preces</t>
  </si>
  <si>
    <t>3. Realizēts Latvijas Republikā</t>
  </si>
  <si>
    <r>
      <t xml:space="preserve">Kopējais preču apgrozījums
</t>
    </r>
    <r>
      <rPr>
        <sz val="10"/>
        <color theme="1"/>
        <rFont val="Times New Roman"/>
        <family val="1"/>
        <charset val="186"/>
      </rPr>
      <t>(300 = 310 + 320 + 330 + 340 + 350 + 360)</t>
    </r>
    <r>
      <rPr>
        <sz val="11"/>
        <color theme="1"/>
        <rFont val="Times New Roman"/>
        <family val="1"/>
        <charset val="186"/>
      </rPr>
      <t>, 
tai skaitā:</t>
    </r>
  </si>
  <si>
    <r>
      <rPr>
        <b/>
        <sz val="11"/>
        <color theme="1"/>
        <rFont val="Times New Roman"/>
        <family val="1"/>
        <charset val="186"/>
      </rPr>
      <t>aptiekām</t>
    </r>
    <r>
      <rPr>
        <sz val="11"/>
        <color theme="1"/>
        <rFont val="Times New Roman"/>
        <family val="1"/>
        <charset val="186"/>
      </rPr>
      <t xml:space="preserve"> (vispārēja tipa)
</t>
    </r>
    <r>
      <rPr>
        <sz val="10"/>
        <color theme="1"/>
        <rFont val="Times New Roman"/>
        <family val="1"/>
        <charset val="186"/>
      </rPr>
      <t>(310 = 311 + 312 + 313),</t>
    </r>
    <r>
      <rPr>
        <sz val="11"/>
        <color theme="1"/>
        <rFont val="Times New Roman"/>
        <family val="1"/>
        <charset val="186"/>
      </rPr>
      <t xml:space="preserve">
tai skaitā pa preču grupām:</t>
    </r>
  </si>
  <si>
    <r>
      <rPr>
        <b/>
        <sz val="11"/>
        <color theme="1"/>
        <rFont val="Times New Roman"/>
        <family val="1"/>
        <charset val="186"/>
      </rPr>
      <t xml:space="preserve">ārstniecības iestādēm </t>
    </r>
    <r>
      <rPr>
        <sz val="11"/>
        <color theme="1"/>
        <rFont val="Times New Roman"/>
        <family val="1"/>
        <charset val="186"/>
      </rPr>
      <t xml:space="preserve">(slēgta tipa aptiekām)
</t>
    </r>
    <r>
      <rPr>
        <sz val="10"/>
        <color theme="1"/>
        <rFont val="Times New Roman"/>
        <family val="1"/>
        <charset val="186"/>
      </rPr>
      <t>(320 = 321 +322 + 323),</t>
    </r>
    <r>
      <rPr>
        <sz val="11"/>
        <color theme="1"/>
        <rFont val="Times New Roman"/>
        <family val="1"/>
        <charset val="186"/>
      </rPr>
      <t xml:space="preserve">
tai skaitā pa preču grupām:</t>
    </r>
  </si>
  <si>
    <r>
      <rPr>
        <b/>
        <sz val="11"/>
        <color theme="1"/>
        <rFont val="Times New Roman"/>
        <family val="1"/>
        <charset val="186"/>
      </rPr>
      <t>zāļu lieltirgotavām</t>
    </r>
    <r>
      <rPr>
        <sz val="11"/>
        <color theme="1"/>
        <rFont val="Times New Roman"/>
        <family val="1"/>
        <charset val="186"/>
      </rPr>
      <t xml:space="preserve">
</t>
    </r>
    <r>
      <rPr>
        <sz val="10"/>
        <color theme="1"/>
        <rFont val="Times New Roman"/>
        <family val="1"/>
        <charset val="186"/>
      </rPr>
      <t>(330 = 331 + 332 + 333),</t>
    </r>
    <r>
      <rPr>
        <sz val="11"/>
        <color theme="1"/>
        <rFont val="Times New Roman"/>
        <family val="1"/>
        <charset val="186"/>
      </rPr>
      <t xml:space="preserve">
tai skaitā pa preču grupām:</t>
    </r>
  </si>
  <si>
    <r>
      <rPr>
        <b/>
        <sz val="11"/>
        <color theme="1"/>
        <rFont val="Times New Roman"/>
        <family val="1"/>
        <charset val="186"/>
      </rPr>
      <t>veterinārmedicīniskās prakses iestādēm</t>
    </r>
    <r>
      <rPr>
        <sz val="11"/>
        <color theme="1"/>
        <rFont val="Times New Roman"/>
        <family val="1"/>
        <charset val="186"/>
      </rPr>
      <t xml:space="preserve">
</t>
    </r>
    <r>
      <rPr>
        <sz val="10"/>
        <color theme="1"/>
        <rFont val="Times New Roman"/>
        <family val="1"/>
        <charset val="186"/>
      </rPr>
      <t>(340 = 341 + 342 + 343),</t>
    </r>
    <r>
      <rPr>
        <sz val="11"/>
        <color theme="1"/>
        <rFont val="Times New Roman"/>
        <family val="1"/>
        <charset val="186"/>
      </rPr>
      <t xml:space="preserve">
tai skaitā pa preču grupām:</t>
    </r>
  </si>
  <si>
    <r>
      <rPr>
        <b/>
        <sz val="11"/>
        <color theme="1"/>
        <rFont val="Times New Roman"/>
        <family val="1"/>
        <charset val="186"/>
      </rPr>
      <t>citiem zāļu ražotājiem</t>
    </r>
    <r>
      <rPr>
        <sz val="11"/>
        <color theme="1"/>
        <rFont val="Times New Roman"/>
        <family val="1"/>
        <charset val="186"/>
      </rPr>
      <t xml:space="preserve">
</t>
    </r>
    <r>
      <rPr>
        <sz val="10"/>
        <color theme="1"/>
        <rFont val="Times New Roman"/>
        <family val="1"/>
        <charset val="186"/>
      </rPr>
      <t>(350 = 351 + 352 + 353),</t>
    </r>
    <r>
      <rPr>
        <sz val="11"/>
        <color theme="1"/>
        <rFont val="Times New Roman"/>
        <family val="1"/>
        <charset val="186"/>
      </rPr>
      <t xml:space="preserve">
tai skaitā pa preču grupām:</t>
    </r>
  </si>
  <si>
    <r>
      <rPr>
        <b/>
        <sz val="11"/>
        <color theme="1"/>
        <rFont val="Times New Roman"/>
        <family val="1"/>
        <charset val="186"/>
      </rPr>
      <t>citi varianti</t>
    </r>
    <r>
      <rPr>
        <sz val="11"/>
        <color theme="1"/>
        <rFont val="Times New Roman"/>
        <family val="1"/>
        <charset val="186"/>
      </rPr>
      <t xml:space="preserve">
</t>
    </r>
    <r>
      <rPr>
        <sz val="10"/>
        <color theme="1"/>
        <rFont val="Times New Roman"/>
        <family val="1"/>
        <charset val="186"/>
      </rPr>
      <t>(360 = 361 + 362+  363),</t>
    </r>
    <r>
      <rPr>
        <sz val="11"/>
        <color theme="1"/>
        <rFont val="Times New Roman"/>
        <family val="1"/>
        <charset val="186"/>
      </rPr>
      <t xml:space="preserve">
tai skaitā pa preču grupām:</t>
    </r>
  </si>
  <si>
    <t>4. Realizēts ārpus Latvijas Republikas</t>
  </si>
  <si>
    <r>
      <t xml:space="preserve">Kopējais preču apgrozījums
</t>
    </r>
    <r>
      <rPr>
        <sz val="10"/>
        <color theme="1"/>
        <rFont val="Times New Roman"/>
        <family val="1"/>
        <charset val="186"/>
      </rPr>
      <t>(400 = 410 + 420),</t>
    </r>
    <r>
      <rPr>
        <sz val="11"/>
        <color theme="1"/>
        <rFont val="Times New Roman"/>
        <family val="1"/>
        <charset val="186"/>
      </rPr>
      <t xml:space="preserve">
tai skaitā uz:</t>
    </r>
  </si>
  <si>
    <r>
      <rPr>
        <b/>
        <sz val="11"/>
        <color theme="1"/>
        <rFont val="Times New Roman"/>
        <family val="1"/>
        <charset val="186"/>
      </rPr>
      <t>EEZ valstīm</t>
    </r>
    <r>
      <rPr>
        <b/>
        <vertAlign val="superscript"/>
        <sz val="11"/>
        <color theme="1"/>
        <rFont val="Times New Roman"/>
        <family val="1"/>
        <charset val="186"/>
      </rPr>
      <t>1</t>
    </r>
    <r>
      <rPr>
        <sz val="11"/>
        <color theme="1"/>
        <rFont val="Times New Roman"/>
        <family val="1"/>
        <charset val="186"/>
      </rPr>
      <t>,
tai skaitā pa preču grupām:</t>
    </r>
  </si>
  <si>
    <r>
      <rPr>
        <b/>
        <sz val="11"/>
        <color theme="1"/>
        <rFont val="Times New Roman"/>
        <family val="1"/>
        <charset val="186"/>
      </rPr>
      <t>trešajām valstīm</t>
    </r>
    <r>
      <rPr>
        <b/>
        <vertAlign val="superscript"/>
        <sz val="11"/>
        <color theme="1"/>
        <rFont val="Times New Roman"/>
        <family val="1"/>
        <charset val="186"/>
      </rPr>
      <t>2</t>
    </r>
    <r>
      <rPr>
        <b/>
        <sz val="11"/>
        <color theme="1"/>
        <rFont val="Times New Roman"/>
        <family val="1"/>
        <charset val="186"/>
      </rPr>
      <t xml:space="preserve">,
</t>
    </r>
    <r>
      <rPr>
        <sz val="11"/>
        <color theme="1"/>
        <rFont val="Times New Roman"/>
        <family val="1"/>
        <charset val="186"/>
      </rPr>
      <t>tai skaitā pa preču grupām:</t>
    </r>
  </si>
  <si>
    <r>
      <rPr>
        <b/>
        <sz val="9"/>
        <color theme="1"/>
        <rFont val="Times New Roman"/>
        <family val="1"/>
        <charset val="186"/>
      </rPr>
      <t>Piezīmes</t>
    </r>
    <r>
      <rPr>
        <sz val="9"/>
        <color theme="1"/>
        <rFont val="Times New Roman"/>
        <family val="1"/>
        <charset val="186"/>
      </rPr>
      <t xml:space="preserve">
</t>
    </r>
    <r>
      <rPr>
        <vertAlign val="superscript"/>
        <sz val="9"/>
        <color theme="1"/>
        <rFont val="Times New Roman"/>
        <family val="1"/>
        <charset val="186"/>
      </rPr>
      <t>1</t>
    </r>
    <r>
      <rPr>
        <sz val="9"/>
        <color theme="1"/>
        <rFont val="Times New Roman"/>
        <family val="1"/>
        <charset val="186"/>
      </rPr>
      <t xml:space="preserve"> EEZ valstis – Eiropas Savienības dalībvalstis, kā arī Islande, Lihtenšteina un Norvēģija.
</t>
    </r>
    <r>
      <rPr>
        <vertAlign val="superscript"/>
        <sz val="9"/>
        <color theme="1"/>
        <rFont val="Times New Roman"/>
        <family val="1"/>
        <charset val="186"/>
      </rPr>
      <t>2</t>
    </r>
    <r>
      <rPr>
        <sz val="9"/>
        <color theme="1"/>
        <rFont val="Times New Roman"/>
        <family val="1"/>
        <charset val="186"/>
      </rPr>
      <t xml:space="preserve"> Trešās valstis – valstis, kuras nav EEZ valstis.</t>
    </r>
  </si>
  <si>
    <t>5. Piekrītu sniegto datu publiskošanai:</t>
  </si>
  <si>
    <t>Jā, piekrītu</t>
  </si>
  <si>
    <t>Nē, nepiekrītu</t>
  </si>
  <si>
    <t>6. Apliecinu, ka visa norādītā informācija ir pilnīga un patiesa</t>
  </si>
  <si>
    <t>Komersants vai saimnieciskās darbības veicējs:</t>
  </si>
  <si>
    <t>(paraksta persona, kurai ir komersanta pārstāvības tiesības)</t>
  </si>
  <si>
    <t>(vārds, uzvārds, paraksts*)</t>
  </si>
  <si>
    <t>(vieta, datums )</t>
  </si>
  <si>
    <t>*Piezīme. Dokumenta rekvizītus „Paraksts” un „Datums” neaizpilda, ja elektroniskais dokuments ir noformēts atbilstoši elektronisko dokumentu noformēšanai normatīvajos aktos noteiktajām prasībām.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</si>
</sst>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;;;"/>
  </numFmts>
  <fonts count="1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1"/>
      <color rgb="FFC00000"/>
      <name val="Times New Roman"/>
      <family val="1"/>
      <charset val="186"/>
    </font>
    <font>
      <sz val="11"/>
      <color theme="5" tint="-0.249977111117893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vertAlign val="superscript"/>
      <sz val="11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vertAlign val="superscript"/>
      <sz val="9"/>
      <color theme="1"/>
      <name val="Times New Roman"/>
      <family val="1"/>
      <charset val="186"/>
    </font>
    <font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5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/>
      <top style="thin">
        <color theme="7" tint="-0.24994659260841701"/>
      </top>
      <bottom style="thin">
        <color theme="7" tint="-0.24994659260841701"/>
      </bottom>
      <diagonal/>
    </border>
    <border>
      <left/>
      <right/>
      <top style="thin">
        <color theme="7" tint="-0.24994659260841701"/>
      </top>
      <bottom style="thin">
        <color theme="7" tint="-0.24994659260841701"/>
      </bottom>
      <diagonal/>
    </border>
    <border>
      <left/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/>
      <right/>
      <top/>
      <bottom style="thin">
        <color theme="7" tint="-0.24994659260841701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2" borderId="0" xfId="1" applyFont="1" applyFill="1"/>
    <xf numFmtId="0" fontId="3" fillId="2" borderId="0" xfId="1" applyFont="1" applyFill="1" applyAlignment="1">
      <alignment horizontal="right" wrapText="1"/>
    </xf>
    <xf numFmtId="0" fontId="2" fillId="0" borderId="0" xfId="1" applyFont="1"/>
    <xf numFmtId="0" fontId="2" fillId="2" borderId="0" xfId="1" applyFont="1" applyFill="1" applyAlignment="1">
      <alignment horizontal="center"/>
    </xf>
    <xf numFmtId="0" fontId="4" fillId="2" borderId="0" xfId="1" applyFont="1" applyFill="1" applyAlignment="1">
      <alignment horizontal="center"/>
    </xf>
    <xf numFmtId="0" fontId="3" fillId="2" borderId="0" xfId="1" applyFont="1" applyFill="1"/>
    <xf numFmtId="0" fontId="3" fillId="2" borderId="0" xfId="1" applyFont="1" applyFill="1" applyAlignment="1">
      <alignment horizontal="right"/>
    </xf>
    <xf numFmtId="49" fontId="2" fillId="0" borderId="0" xfId="1" applyNumberFormat="1" applyFont="1"/>
    <xf numFmtId="0" fontId="1" fillId="0" borderId="0" xfId="1"/>
    <xf numFmtId="0" fontId="5" fillId="2" borderId="0" xfId="1" applyFont="1" applyFill="1"/>
    <xf numFmtId="0" fontId="5" fillId="2" borderId="0" xfId="1" applyFont="1" applyFill="1" applyAlignment="1">
      <alignment vertical="center"/>
    </xf>
    <xf numFmtId="0" fontId="6" fillId="2" borderId="1" xfId="1" applyFont="1" applyFill="1" applyBorder="1" applyAlignment="1" applyProtection="1">
      <alignment horizontal="center" vertical="center"/>
      <protection locked="0" hidden="1"/>
    </xf>
    <xf numFmtId="0" fontId="7" fillId="2" borderId="2" xfId="1" applyFont="1" applyFill="1" applyBorder="1" applyAlignment="1">
      <alignment horizontal="left" vertical="center" indent="1"/>
    </xf>
    <xf numFmtId="0" fontId="2" fillId="2" borderId="2" xfId="1" applyFont="1" applyFill="1" applyBorder="1" applyAlignment="1">
      <alignment horizontal="left" vertical="center" wrapText="1"/>
    </xf>
    <xf numFmtId="0" fontId="7" fillId="2" borderId="3" xfId="1" applyFont="1" applyFill="1" applyBorder="1" applyAlignment="1" applyProtection="1">
      <alignment horizontal="left" vertical="center" wrapText="1"/>
      <protection locked="0" hidden="1"/>
    </xf>
    <xf numFmtId="0" fontId="7" fillId="2" borderId="4" xfId="1" applyFont="1" applyFill="1" applyBorder="1" applyAlignment="1" applyProtection="1">
      <alignment horizontal="left" vertical="center" wrapText="1"/>
      <protection locked="0" hidden="1"/>
    </xf>
    <xf numFmtId="0" fontId="7" fillId="2" borderId="5" xfId="1" applyFont="1" applyFill="1" applyBorder="1" applyAlignment="1" applyProtection="1">
      <alignment horizontal="left" vertical="center" wrapText="1"/>
      <protection locked="0" hidden="1"/>
    </xf>
    <xf numFmtId="0" fontId="2" fillId="0" borderId="0" xfId="1" applyFont="1" applyAlignment="1">
      <alignment vertical="center"/>
    </xf>
    <xf numFmtId="49" fontId="2" fillId="2" borderId="3" xfId="1" applyNumberFormat="1" applyFont="1" applyFill="1" applyBorder="1" applyAlignment="1" applyProtection="1">
      <alignment horizontal="left" vertical="center"/>
      <protection locked="0" hidden="1"/>
    </xf>
    <xf numFmtId="49" fontId="2" fillId="2" borderId="4" xfId="1" applyNumberFormat="1" applyFont="1" applyFill="1" applyBorder="1" applyAlignment="1" applyProtection="1">
      <alignment horizontal="left" vertical="center"/>
      <protection locked="0" hidden="1"/>
    </xf>
    <xf numFmtId="49" fontId="2" fillId="2" borderId="5" xfId="1" applyNumberFormat="1" applyFont="1" applyFill="1" applyBorder="1" applyAlignment="1" applyProtection="1">
      <alignment horizontal="left" vertical="center"/>
      <protection locked="0" hidden="1"/>
    </xf>
    <xf numFmtId="0" fontId="8" fillId="0" borderId="0" xfId="1" applyFont="1"/>
    <xf numFmtId="0" fontId="9" fillId="0" borderId="0" xfId="1" applyFont="1"/>
    <xf numFmtId="164" fontId="9" fillId="2" borderId="0" xfId="1" applyNumberFormat="1" applyFont="1" applyFill="1" applyAlignment="1">
      <alignment horizontal="right"/>
    </xf>
    <xf numFmtId="0" fontId="2" fillId="3" borderId="2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left" vertical="center" wrapText="1"/>
    </xf>
    <xf numFmtId="0" fontId="11" fillId="2" borderId="2" xfId="1" applyFont="1" applyFill="1" applyBorder="1" applyAlignment="1">
      <alignment horizontal="center" vertical="center" wrapText="1"/>
    </xf>
    <xf numFmtId="43" fontId="2" fillId="2" borderId="2" xfId="2" applyFont="1" applyFill="1" applyBorder="1" applyAlignment="1" applyProtection="1">
      <alignment horizontal="right" vertical="center" wrapText="1"/>
      <protection hidden="1"/>
    </xf>
    <xf numFmtId="0" fontId="2" fillId="2" borderId="2" xfId="1" applyFont="1" applyFill="1" applyBorder="1" applyAlignment="1">
      <alignment horizontal="left" vertical="center" wrapText="1" indent="2"/>
    </xf>
    <xf numFmtId="49" fontId="1" fillId="0" borderId="0" xfId="1" applyNumberFormat="1"/>
    <xf numFmtId="43" fontId="2" fillId="2" borderId="0" xfId="1" applyNumberFormat="1" applyFont="1" applyFill="1"/>
    <xf numFmtId="0" fontId="2" fillId="2" borderId="3" xfId="1" applyFont="1" applyFill="1" applyBorder="1" applyAlignment="1">
      <alignment horizontal="left" wrapText="1"/>
    </xf>
    <xf numFmtId="0" fontId="2" fillId="2" borderId="4" xfId="1" applyFont="1" applyFill="1" applyBorder="1" applyAlignment="1">
      <alignment horizontal="left" wrapText="1"/>
    </xf>
    <xf numFmtId="0" fontId="2" fillId="2" borderId="5" xfId="1" applyFont="1" applyFill="1" applyBorder="1" applyAlignment="1">
      <alignment horizontal="left" wrapText="1"/>
    </xf>
    <xf numFmtId="0" fontId="2" fillId="2" borderId="3" xfId="1" applyFont="1" applyFill="1" applyBorder="1" applyAlignment="1">
      <alignment horizontal="left" vertical="center" wrapText="1" indent="2"/>
    </xf>
    <xf numFmtId="0" fontId="2" fillId="2" borderId="4" xfId="1" applyFont="1" applyFill="1" applyBorder="1" applyAlignment="1">
      <alignment horizontal="left" vertical="center" wrapText="1" indent="2"/>
    </xf>
    <xf numFmtId="0" fontId="2" fillId="2" borderId="5" xfId="1" applyFont="1" applyFill="1" applyBorder="1" applyAlignment="1">
      <alignment horizontal="left" vertical="center" wrapText="1" indent="2"/>
    </xf>
    <xf numFmtId="0" fontId="2" fillId="2" borderId="0" xfId="1" applyFont="1" applyFill="1" applyAlignment="1">
      <alignment horizontal="left" vertical="center" wrapText="1"/>
    </xf>
    <xf numFmtId="0" fontId="2" fillId="2" borderId="2" xfId="1" applyFont="1" applyFill="1" applyBorder="1" applyAlignment="1">
      <alignment horizontal="left" wrapText="1" indent="2"/>
    </xf>
    <xf numFmtId="0" fontId="2" fillId="2" borderId="3" xfId="1" applyFont="1" applyFill="1" applyBorder="1" applyAlignment="1">
      <alignment horizontal="left" vertical="center" wrapText="1" indent="4"/>
    </xf>
    <xf numFmtId="0" fontId="2" fillId="2" borderId="4" xfId="1" applyFont="1" applyFill="1" applyBorder="1" applyAlignment="1">
      <alignment horizontal="left" vertical="center" wrapText="1" indent="4"/>
    </xf>
    <xf numFmtId="0" fontId="2" fillId="2" borderId="5" xfId="1" applyFont="1" applyFill="1" applyBorder="1" applyAlignment="1">
      <alignment horizontal="left" vertical="center" wrapText="1" indent="4"/>
    </xf>
    <xf numFmtId="0" fontId="14" fillId="2" borderId="0" xfId="1" applyFont="1" applyFill="1" applyAlignment="1">
      <alignment horizontal="left" vertical="top" wrapText="1"/>
    </xf>
    <xf numFmtId="0" fontId="17" fillId="2" borderId="0" xfId="1" applyFont="1" applyFill="1"/>
    <xf numFmtId="164" fontId="2" fillId="2" borderId="0" xfId="1" applyNumberFormat="1" applyFont="1" applyFill="1"/>
    <xf numFmtId="0" fontId="2" fillId="2" borderId="0" xfId="1" applyFont="1" applyFill="1" applyAlignment="1">
      <alignment vertical="center"/>
    </xf>
    <xf numFmtId="0" fontId="7" fillId="0" borderId="6" xfId="1" applyFont="1" applyBorder="1" applyAlignment="1" applyProtection="1">
      <alignment horizontal="left"/>
      <protection locked="0" hidden="1"/>
    </xf>
    <xf numFmtId="0" fontId="12" fillId="2" borderId="0" xfId="1" applyFont="1" applyFill="1" applyAlignment="1">
      <alignment horizontal="center"/>
    </xf>
    <xf numFmtId="0" fontId="2" fillId="0" borderId="6" xfId="1" applyFont="1" applyBorder="1" applyAlignment="1" applyProtection="1">
      <alignment horizontal="left"/>
      <protection locked="0" hidden="1"/>
    </xf>
    <xf numFmtId="14" fontId="7" fillId="0" borderId="6" xfId="1" applyNumberFormat="1" applyFont="1" applyBorder="1" applyAlignment="1" applyProtection="1">
      <alignment horizontal="right"/>
      <protection locked="0" hidden="1"/>
    </xf>
    <xf numFmtId="0" fontId="2" fillId="2" borderId="0" xfId="1" applyFont="1" applyFill="1" applyAlignment="1">
      <alignment horizontal="left" vertical="center" wrapText="1"/>
    </xf>
  </cellXfs>
  <cellStyles count="3">
    <cellStyle name="Comma 3" xfId="2" xr:uid="{0518CF45-83E0-4248-B002-23800421D40F}"/>
    <cellStyle name="Normal" xfId="0" builtinId="0"/>
    <cellStyle name="Normal 2" xfId="1" xr:uid="{798ABB5A-A314-4112-B427-8079FB757CBB}"/>
  </cellStyles>
  <dxfs count="23"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X:\ZIIN\MAUS\2001%20-%202022\2022%20gada%20dati\Ra&#382;ot&#257;ji\Razotaja%20Veidlapa_Apkopotie%20dati_2021.xlsx" TargetMode="External"/><Relationship Id="rId1" Type="http://schemas.openxmlformats.org/officeDocument/2006/relationships/externalLinkPath" Target="Razotaja%20Veidlapa_Apkopotie%20dati_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\Docs\TEST%20veidlapas\Veidlapas%20kas%20jaapkopo\!Veidlapa%201.a%20gatavs%20formatejums%20autom%20aizpildas%20pec%20lic%20nr.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Publikacijas\Public&#275;&#353;anai\2015\Razotaju_veidlapu%20dati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eidlapa"/>
      <sheetName val="DatuTabula"/>
      <sheetName val=" Instrukcija"/>
      <sheetName val="Veidlapa veca"/>
      <sheetName val="!Veidlapa 1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isu dati"/>
      <sheetName val="Dati topiem"/>
      <sheetName val="saraksts vākiem"/>
      <sheetName val="Piekrīt"/>
      <sheetName val="Sheet2"/>
    </sheetNames>
    <sheetDataSet>
      <sheetData sheetId="0"/>
      <sheetData sheetId="1"/>
      <sheetData sheetId="2"/>
      <sheetData sheetId="3">
        <row r="1">
          <cell r="A1" t="str">
            <v>Jā</v>
          </cell>
        </row>
        <row r="2">
          <cell r="A2" t="str">
            <v>Nē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F1E6A-10A1-44BC-A279-2FF9B95FEE35}">
  <dimension ref="A1:T91"/>
  <sheetViews>
    <sheetView showGridLines="0" showRowColHeaders="0" tabSelected="1" zoomScaleNormal="100" zoomScaleSheetLayoutView="70" workbookViewId="0">
      <selection activeCell="B39" sqref="B39:E39"/>
    </sheetView>
  </sheetViews>
  <sheetFormatPr defaultColWidth="0" defaultRowHeight="15" zeroHeight="1" x14ac:dyDescent="0.25"/>
  <cols>
    <col min="1" max="1" width="2.28515625" style="9" customWidth="1"/>
    <col min="2" max="2" width="7.140625" style="9" customWidth="1"/>
    <col min="3" max="3" width="10.5703125" style="9" customWidth="1"/>
    <col min="4" max="4" width="6.5703125" style="9" customWidth="1"/>
    <col min="5" max="5" width="35.140625" style="9" customWidth="1"/>
    <col min="6" max="6" width="11.140625" style="9" bestFit="1" customWidth="1"/>
    <col min="7" max="8" width="25.85546875" style="9" customWidth="1"/>
    <col min="9" max="9" width="2.28515625" style="9" customWidth="1"/>
    <col min="10" max="11" width="9.140625" style="9" hidden="1" customWidth="1"/>
    <col min="12" max="14" width="9.140625" style="3" hidden="1" customWidth="1"/>
    <col min="15" max="15" width="11.85546875" style="3" hidden="1" customWidth="1"/>
    <col min="16" max="20" width="0" style="3" hidden="1" customWidth="1"/>
    <col min="21" max="16384" width="9.140625" style="3" hidden="1"/>
  </cols>
  <sheetData>
    <row r="1" spans="1:20" ht="82.5" customHeight="1" x14ac:dyDescent="0.25">
      <c r="A1" s="1"/>
      <c r="B1" s="1"/>
      <c r="C1" s="1"/>
      <c r="D1" s="1"/>
      <c r="E1" s="1"/>
      <c r="F1" s="1"/>
      <c r="G1" s="2" t="s">
        <v>0</v>
      </c>
      <c r="H1" s="2"/>
      <c r="I1" s="1"/>
      <c r="J1" s="3"/>
      <c r="K1" s="3"/>
    </row>
    <row r="2" spans="1:20" x14ac:dyDescent="0.25">
      <c r="A2" s="1"/>
      <c r="B2" s="4" t="s">
        <v>1</v>
      </c>
      <c r="C2" s="4"/>
      <c r="D2" s="4"/>
      <c r="E2" s="4"/>
      <c r="F2" s="4"/>
      <c r="G2" s="4"/>
      <c r="H2" s="4"/>
      <c r="I2" s="1"/>
      <c r="J2" s="3"/>
      <c r="K2" s="3"/>
    </row>
    <row r="3" spans="1:20" ht="18.75" x14ac:dyDescent="0.3">
      <c r="A3" s="1"/>
      <c r="B3" s="5" t="s">
        <v>2</v>
      </c>
      <c r="C3" s="5"/>
      <c r="D3" s="5"/>
      <c r="E3" s="5"/>
      <c r="F3" s="5"/>
      <c r="G3" s="5"/>
      <c r="H3" s="5"/>
      <c r="I3" s="1"/>
      <c r="J3" s="3"/>
      <c r="K3" s="3"/>
    </row>
    <row r="4" spans="1:20" x14ac:dyDescent="0.25">
      <c r="A4" s="1"/>
      <c r="B4" s="1"/>
      <c r="C4" s="1"/>
      <c r="D4" s="1"/>
      <c r="E4" s="1"/>
      <c r="F4" s="1"/>
      <c r="G4" s="1"/>
      <c r="H4" s="1"/>
      <c r="I4" s="1"/>
      <c r="J4" s="3"/>
      <c r="K4" s="3"/>
    </row>
    <row r="5" spans="1:20" ht="15.75" x14ac:dyDescent="0.25">
      <c r="A5" s="1"/>
      <c r="B5" s="6" t="s">
        <v>3</v>
      </c>
      <c r="C5" s="6"/>
      <c r="D5" s="6"/>
      <c r="E5" s="1"/>
      <c r="F5" s="1"/>
      <c r="G5" s="1"/>
      <c r="H5" s="7" t="s">
        <v>4</v>
      </c>
      <c r="I5" s="1"/>
      <c r="J5" s="3"/>
      <c r="K5" s="3"/>
      <c r="L5" s="8"/>
      <c r="Q5" s="9"/>
      <c r="S5" s="8"/>
    </row>
    <row r="6" spans="1:20" ht="15.75" x14ac:dyDescent="0.25">
      <c r="A6" s="1"/>
      <c r="B6" s="10" t="s">
        <v>5</v>
      </c>
      <c r="C6" s="10"/>
      <c r="D6" s="10"/>
      <c r="E6" s="1"/>
      <c r="F6" s="1"/>
      <c r="G6" s="1"/>
      <c r="H6" s="1"/>
      <c r="I6" s="1"/>
      <c r="J6" s="3"/>
      <c r="K6" s="3"/>
      <c r="L6" s="8"/>
      <c r="Q6" s="9"/>
      <c r="T6" s="8"/>
    </row>
    <row r="7" spans="1:20" x14ac:dyDescent="0.25">
      <c r="A7" s="1"/>
      <c r="B7" s="1"/>
      <c r="C7" s="1"/>
      <c r="D7" s="1"/>
      <c r="E7" s="1"/>
      <c r="F7" s="1"/>
      <c r="G7" s="1"/>
      <c r="H7" s="1"/>
      <c r="I7" s="1"/>
      <c r="J7" s="3"/>
      <c r="K7" s="3"/>
      <c r="L7" s="8"/>
      <c r="Q7" s="9"/>
      <c r="T7" s="8"/>
    </row>
    <row r="8" spans="1:20" ht="15.75" x14ac:dyDescent="0.25">
      <c r="A8" s="1"/>
      <c r="B8" s="11" t="s">
        <v>6</v>
      </c>
      <c r="C8" s="11"/>
      <c r="D8" s="12">
        <v>2022</v>
      </c>
      <c r="E8" s="11" t="s">
        <v>7</v>
      </c>
      <c r="F8" s="1"/>
      <c r="G8" s="1"/>
      <c r="H8" s="1"/>
      <c r="I8" s="1"/>
      <c r="J8" s="3"/>
      <c r="K8" s="3"/>
      <c r="L8" s="8"/>
      <c r="Q8" s="9"/>
      <c r="T8" s="8"/>
    </row>
    <row r="9" spans="1:20" x14ac:dyDescent="0.25">
      <c r="A9" s="1"/>
      <c r="B9" s="1"/>
      <c r="C9" s="1"/>
      <c r="D9" s="1"/>
      <c r="E9" s="1"/>
      <c r="F9" s="1"/>
      <c r="G9" s="1"/>
      <c r="H9" s="1"/>
      <c r="I9" s="1"/>
      <c r="J9" s="3"/>
      <c r="K9" s="3"/>
      <c r="L9" s="8"/>
      <c r="Q9" s="9"/>
      <c r="T9" s="8"/>
    </row>
    <row r="10" spans="1:20" ht="15.75" x14ac:dyDescent="0.25">
      <c r="A10" s="1"/>
      <c r="B10" s="10" t="s">
        <v>8</v>
      </c>
      <c r="C10" s="10"/>
      <c r="D10" s="10"/>
      <c r="E10" s="1"/>
      <c r="F10" s="1"/>
      <c r="G10" s="1"/>
      <c r="H10" s="1"/>
      <c r="I10" s="1"/>
      <c r="J10" s="3"/>
      <c r="K10" s="3"/>
      <c r="L10" s="8"/>
      <c r="Q10" s="9"/>
      <c r="T10" s="8"/>
    </row>
    <row r="11" spans="1:20" ht="5.2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3"/>
      <c r="K11" s="3"/>
      <c r="L11" s="8"/>
      <c r="Q11" s="9"/>
      <c r="T11" s="8"/>
    </row>
    <row r="12" spans="1:20" ht="38.25" customHeight="1" x14ac:dyDescent="0.25">
      <c r="A12" s="1"/>
      <c r="B12" s="13" t="s">
        <v>9</v>
      </c>
      <c r="C12" s="14" t="s">
        <v>10</v>
      </c>
      <c r="D12" s="14"/>
      <c r="E12" s="14"/>
      <c r="F12" s="14" t="s">
        <v>11</v>
      </c>
      <c r="G12" s="14"/>
      <c r="H12" s="14"/>
      <c r="I12" s="1"/>
      <c r="J12" s="3"/>
      <c r="K12" s="3"/>
      <c r="L12" s="8"/>
      <c r="Q12" s="9"/>
      <c r="T12" s="8"/>
    </row>
    <row r="13" spans="1:20" ht="36.75" customHeight="1" x14ac:dyDescent="0.25">
      <c r="A13" s="1"/>
      <c r="B13" s="13" t="s">
        <v>12</v>
      </c>
      <c r="C13" s="14" t="s">
        <v>13</v>
      </c>
      <c r="D13" s="14"/>
      <c r="E13" s="14"/>
      <c r="F13" s="15"/>
      <c r="G13" s="16"/>
      <c r="H13" s="17"/>
      <c r="I13" s="1"/>
      <c r="J13" s="18"/>
      <c r="K13" s="3"/>
      <c r="L13" s="8"/>
      <c r="Q13" s="9"/>
      <c r="T13" s="8"/>
    </row>
    <row r="14" spans="1:20" ht="36.75" customHeight="1" x14ac:dyDescent="0.25">
      <c r="A14" s="1"/>
      <c r="B14" s="13" t="s">
        <v>14</v>
      </c>
      <c r="C14" s="14" t="s">
        <v>15</v>
      </c>
      <c r="D14" s="14"/>
      <c r="E14" s="14"/>
      <c r="F14" s="15"/>
      <c r="G14" s="16"/>
      <c r="H14" s="17"/>
      <c r="I14" s="1"/>
      <c r="J14" s="3"/>
      <c r="K14" s="3"/>
      <c r="L14" s="8"/>
      <c r="Q14" s="9"/>
      <c r="T14" s="8"/>
    </row>
    <row r="15" spans="1:20" ht="45.75" customHeight="1" x14ac:dyDescent="0.25">
      <c r="A15" s="1"/>
      <c r="B15" s="13" t="s">
        <v>16</v>
      </c>
      <c r="C15" s="14" t="s">
        <v>17</v>
      </c>
      <c r="D15" s="14"/>
      <c r="E15" s="14"/>
      <c r="F15" s="15" t="s">
        <v>18</v>
      </c>
      <c r="G15" s="16"/>
      <c r="H15" s="17"/>
      <c r="I15" s="1"/>
      <c r="J15" s="3"/>
      <c r="K15" s="3"/>
      <c r="L15" s="8"/>
      <c r="Q15" s="9"/>
      <c r="T15" s="8"/>
    </row>
    <row r="16" spans="1:20" ht="30.75" customHeight="1" x14ac:dyDescent="0.25">
      <c r="A16" s="1"/>
      <c r="B16" s="13" t="s">
        <v>19</v>
      </c>
      <c r="C16" s="14" t="s">
        <v>20</v>
      </c>
      <c r="D16" s="14"/>
      <c r="E16" s="14"/>
      <c r="F16" s="19"/>
      <c r="G16" s="20"/>
      <c r="H16" s="21"/>
      <c r="I16" s="1"/>
      <c r="J16" s="22"/>
      <c r="K16" s="3"/>
      <c r="L16" s="8"/>
      <c r="Q16" s="9"/>
      <c r="T16" s="8"/>
    </row>
    <row r="17" spans="1:20" ht="16.5" customHeight="1" x14ac:dyDescent="0.25">
      <c r="A17" s="1"/>
      <c r="B17" s="13" t="s">
        <v>21</v>
      </c>
      <c r="C17" s="14" t="s">
        <v>22</v>
      </c>
      <c r="D17" s="14"/>
      <c r="E17" s="14"/>
      <c r="F17" s="15"/>
      <c r="G17" s="16"/>
      <c r="H17" s="17"/>
      <c r="I17" s="1"/>
      <c r="J17" s="23"/>
      <c r="K17" s="3"/>
      <c r="L17" s="8"/>
      <c r="Q17" s="9"/>
      <c r="T17" s="8"/>
    </row>
    <row r="18" spans="1:20" ht="16.5" customHeight="1" x14ac:dyDescent="0.25">
      <c r="A18" s="1"/>
      <c r="B18" s="13" t="s">
        <v>23</v>
      </c>
      <c r="C18" s="14" t="s">
        <v>24</v>
      </c>
      <c r="D18" s="14"/>
      <c r="E18" s="14"/>
      <c r="F18" s="15"/>
      <c r="G18" s="16"/>
      <c r="H18" s="17"/>
      <c r="I18" s="1"/>
      <c r="J18" s="3"/>
      <c r="K18" s="3"/>
      <c r="L18" s="8"/>
      <c r="Q18" s="9"/>
      <c r="T18" s="8"/>
    </row>
    <row r="19" spans="1:20" x14ac:dyDescent="0.25">
      <c r="A19" s="1"/>
      <c r="B19" s="1"/>
      <c r="C19" s="1"/>
      <c r="D19" s="1"/>
      <c r="E19" s="1"/>
      <c r="F19" s="1"/>
      <c r="G19" s="1"/>
      <c r="H19" s="24" t="str">
        <f>IFERROR(IF(VLOOKUP("*"&amp;#REF!&amp;"*",[1]!Table1[#Data],13,FALSE)=0,"",VLOOKUP("*"&amp;#REF!&amp;"*",[1]!Table1[#Data],13,FALSE)),"")</f>
        <v/>
      </c>
      <c r="I19" s="1"/>
      <c r="J19" s="3"/>
      <c r="K19" s="3"/>
      <c r="L19" s="8"/>
      <c r="Q19" s="9"/>
      <c r="T19" s="8"/>
    </row>
    <row r="20" spans="1:20" x14ac:dyDescent="0.25">
      <c r="A20" s="1"/>
      <c r="B20" s="1"/>
      <c r="C20" s="1"/>
      <c r="D20" s="1"/>
      <c r="E20" s="1"/>
      <c r="F20" s="1"/>
      <c r="G20" s="1"/>
      <c r="H20" s="1"/>
      <c r="I20" s="1"/>
      <c r="J20" s="3"/>
      <c r="K20" s="3"/>
      <c r="L20" s="8"/>
      <c r="Q20" s="9"/>
      <c r="T20" s="8"/>
    </row>
    <row r="21" spans="1:20" ht="27" customHeight="1" x14ac:dyDescent="0.25">
      <c r="A21" s="1"/>
      <c r="B21" s="10" t="s">
        <v>25</v>
      </c>
      <c r="C21" s="1"/>
      <c r="D21" s="1"/>
      <c r="E21" s="1"/>
      <c r="F21" s="1"/>
      <c r="G21" s="1"/>
      <c r="H21" s="1"/>
      <c r="I21" s="1"/>
      <c r="J21" s="3"/>
      <c r="K21" s="3"/>
      <c r="L21" s="8"/>
      <c r="Q21" s="9"/>
      <c r="T21" s="8"/>
    </row>
    <row r="22" spans="1:20" ht="4.5" customHeight="1" x14ac:dyDescent="0.25">
      <c r="A22" s="1"/>
      <c r="B22" s="1"/>
      <c r="C22" s="10"/>
      <c r="D22" s="10"/>
      <c r="E22" s="10"/>
      <c r="F22" s="1"/>
      <c r="G22" s="1"/>
      <c r="H22" s="1"/>
      <c r="I22" s="1"/>
      <c r="J22" s="3"/>
      <c r="K22" s="3"/>
      <c r="L22" s="8"/>
      <c r="Q22" s="9"/>
      <c r="T22" s="8"/>
    </row>
    <row r="23" spans="1:20" ht="30" x14ac:dyDescent="0.25">
      <c r="A23" s="1"/>
      <c r="B23" s="25" t="s">
        <v>26</v>
      </c>
      <c r="C23" s="25"/>
      <c r="D23" s="25"/>
      <c r="E23" s="25"/>
      <c r="F23" s="26" t="s">
        <v>27</v>
      </c>
      <c r="G23" s="26" t="s">
        <v>28</v>
      </c>
      <c r="H23" s="26" t="s">
        <v>29</v>
      </c>
      <c r="I23" s="1"/>
      <c r="J23" s="3"/>
      <c r="K23" s="3"/>
      <c r="L23" s="8"/>
      <c r="Q23" s="9"/>
      <c r="T23" s="8"/>
    </row>
    <row r="24" spans="1:20" x14ac:dyDescent="0.25">
      <c r="A24" s="1"/>
      <c r="B24" s="27" t="s">
        <v>30</v>
      </c>
      <c r="C24" s="27"/>
      <c r="D24" s="27"/>
      <c r="E24" s="27"/>
      <c r="F24" s="28" t="s">
        <v>31</v>
      </c>
      <c r="G24" s="28">
        <v>1</v>
      </c>
      <c r="H24" s="28">
        <v>2</v>
      </c>
      <c r="I24" s="1"/>
      <c r="J24" s="3"/>
      <c r="K24" s="3"/>
      <c r="L24" s="8"/>
      <c r="Q24" s="9"/>
      <c r="T24" s="8"/>
    </row>
    <row r="25" spans="1:20" ht="49.5" customHeight="1" x14ac:dyDescent="0.25">
      <c r="A25" s="1"/>
      <c r="B25" s="29" t="s">
        <v>32</v>
      </c>
      <c r="C25" s="29"/>
      <c r="D25" s="29"/>
      <c r="E25" s="29"/>
      <c r="F25" s="30">
        <v>200</v>
      </c>
      <c r="G25" s="31">
        <f>SUM(G26:G28)</f>
        <v>358681643.03000003</v>
      </c>
      <c r="H25" s="31">
        <f>SUM(H26:H28)</f>
        <v>5154727.8144000005</v>
      </c>
      <c r="I25" s="1"/>
      <c r="J25" s="3"/>
      <c r="K25" s="3"/>
      <c r="L25" s="8"/>
      <c r="Q25" s="9"/>
      <c r="T25" s="8"/>
    </row>
    <row r="26" spans="1:20" ht="18" customHeight="1" x14ac:dyDescent="0.25">
      <c r="A26" s="1"/>
      <c r="B26" s="32" t="s">
        <v>33</v>
      </c>
      <c r="C26" s="32"/>
      <c r="D26" s="32"/>
      <c r="E26" s="32"/>
      <c r="F26" s="28">
        <v>210</v>
      </c>
      <c r="G26" s="31">
        <f>G36+G40+G44+G48+G52+G56+G66+G70</f>
        <v>330238982.38</v>
      </c>
      <c r="H26" s="31">
        <f>H36+H40+H44+H48+H52+H56</f>
        <v>4048586.8644000008</v>
      </c>
      <c r="I26" s="1"/>
      <c r="J26" s="3"/>
      <c r="K26" s="3"/>
      <c r="L26" s="8"/>
      <c r="Q26" s="9"/>
      <c r="T26" s="8"/>
    </row>
    <row r="27" spans="1:20" x14ac:dyDescent="0.25">
      <c r="A27" s="1"/>
      <c r="B27" s="32" t="s">
        <v>34</v>
      </c>
      <c r="C27" s="32"/>
      <c r="D27" s="32"/>
      <c r="E27" s="32"/>
      <c r="F27" s="28">
        <v>220</v>
      </c>
      <c r="G27" s="31">
        <f t="shared" ref="G27:G28" si="0">G37+G41+G45+G49+G53+G57+G67+G71</f>
        <v>20899553.789999999</v>
      </c>
      <c r="H27" s="31">
        <f t="shared" ref="H27:H28" si="1">H37+H41+H45+H49+H53+H57</f>
        <v>338217.6</v>
      </c>
      <c r="I27" s="1"/>
      <c r="J27" s="3"/>
      <c r="K27" s="3"/>
      <c r="L27" s="8"/>
      <c r="Q27" s="9"/>
      <c r="T27" s="8"/>
    </row>
    <row r="28" spans="1:20" s="9" customFormat="1" ht="18" customHeight="1" x14ac:dyDescent="0.25">
      <c r="A28" s="1"/>
      <c r="B28" s="32" t="s">
        <v>35</v>
      </c>
      <c r="C28" s="32"/>
      <c r="D28" s="32"/>
      <c r="E28" s="32"/>
      <c r="F28" s="28">
        <v>230</v>
      </c>
      <c r="G28" s="31">
        <f t="shared" si="0"/>
        <v>7543106.8600000003</v>
      </c>
      <c r="H28" s="31">
        <f t="shared" si="1"/>
        <v>767923.35000000009</v>
      </c>
      <c r="I28" s="1"/>
      <c r="L28" s="33"/>
      <c r="O28" s="3"/>
      <c r="T28" s="33"/>
    </row>
    <row r="29" spans="1:20" s="9" customFormat="1" x14ac:dyDescent="0.25">
      <c r="A29" s="1"/>
      <c r="B29" s="1"/>
      <c r="C29" s="1"/>
      <c r="D29" s="1"/>
      <c r="E29" s="1"/>
      <c r="F29" s="1"/>
      <c r="G29" s="1"/>
      <c r="H29" s="34"/>
      <c r="I29" s="1"/>
      <c r="L29" s="33"/>
      <c r="O29" s="3"/>
      <c r="T29" s="33"/>
    </row>
    <row r="30" spans="1:20" s="9" customFormat="1" ht="16.5" customHeight="1" x14ac:dyDescent="0.25">
      <c r="A30" s="1"/>
      <c r="B30" s="10" t="s">
        <v>36</v>
      </c>
      <c r="C30" s="10"/>
      <c r="D30" s="10"/>
      <c r="E30" s="1"/>
      <c r="F30" s="1"/>
      <c r="G30" s="1"/>
      <c r="H30" s="34"/>
      <c r="I30" s="1"/>
      <c r="L30" s="33"/>
      <c r="O30" s="3"/>
      <c r="T30" s="33"/>
    </row>
    <row r="31" spans="1:20" s="9" customFormat="1" ht="4.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L31" s="33"/>
      <c r="O31" s="3"/>
      <c r="T31" s="33"/>
    </row>
    <row r="32" spans="1:20" s="9" customFormat="1" ht="30" x14ac:dyDescent="0.25">
      <c r="A32" s="1"/>
      <c r="B32" s="25" t="s">
        <v>26</v>
      </c>
      <c r="C32" s="25"/>
      <c r="D32" s="25"/>
      <c r="E32" s="25"/>
      <c r="F32" s="26" t="s">
        <v>27</v>
      </c>
      <c r="G32" s="26" t="s">
        <v>28</v>
      </c>
      <c r="H32" s="26" t="s">
        <v>29</v>
      </c>
      <c r="I32" s="1"/>
      <c r="L32" s="33"/>
      <c r="O32" s="3"/>
      <c r="T32" s="33"/>
    </row>
    <row r="33" spans="1:20" x14ac:dyDescent="0.25">
      <c r="A33" s="1"/>
      <c r="B33" s="27" t="s">
        <v>30</v>
      </c>
      <c r="C33" s="27"/>
      <c r="D33" s="27"/>
      <c r="E33" s="27"/>
      <c r="F33" s="28" t="s">
        <v>31</v>
      </c>
      <c r="G33" s="28">
        <v>1</v>
      </c>
      <c r="H33" s="28">
        <v>2</v>
      </c>
      <c r="I33" s="1"/>
      <c r="J33" s="3"/>
      <c r="K33" s="3"/>
      <c r="L33" s="8"/>
      <c r="Q33" s="9"/>
      <c r="T33" s="8"/>
    </row>
    <row r="34" spans="1:20" ht="48" customHeight="1" x14ac:dyDescent="0.25">
      <c r="A34" s="1"/>
      <c r="B34" s="29" t="s">
        <v>37</v>
      </c>
      <c r="C34" s="29"/>
      <c r="D34" s="29"/>
      <c r="E34" s="29"/>
      <c r="F34" s="30">
        <v>300</v>
      </c>
      <c r="G34" s="31">
        <f>SUM(G35,G39,G43,G47,G51,G55)</f>
        <v>38293480.299999997</v>
      </c>
      <c r="H34" s="31">
        <f>SUM(H35,H39,H43,H47,H51,H55)</f>
        <v>5154727.8143999996</v>
      </c>
      <c r="I34" s="1"/>
      <c r="J34" s="3"/>
      <c r="K34" s="3"/>
      <c r="L34" s="8"/>
      <c r="Q34" s="9"/>
      <c r="T34" s="8"/>
    </row>
    <row r="35" spans="1:20" ht="54.75" customHeight="1" x14ac:dyDescent="0.25">
      <c r="A35" s="1"/>
      <c r="B35" s="35" t="s">
        <v>38</v>
      </c>
      <c r="C35" s="36"/>
      <c r="D35" s="36"/>
      <c r="E35" s="37"/>
      <c r="F35" s="30">
        <v>310</v>
      </c>
      <c r="G35" s="31">
        <f>SUM(G36:G38)</f>
        <v>19715.469999999998</v>
      </c>
      <c r="H35" s="31">
        <f>SUM(H36:H38)</f>
        <v>3790.0699999999997</v>
      </c>
      <c r="I35" s="1"/>
      <c r="J35" s="3"/>
      <c r="K35" s="3"/>
      <c r="L35" s="8"/>
      <c r="T35" s="8"/>
    </row>
    <row r="36" spans="1:20" ht="15" customHeight="1" x14ac:dyDescent="0.25">
      <c r="A36" s="1"/>
      <c r="B36" s="38" t="s">
        <v>33</v>
      </c>
      <c r="C36" s="39"/>
      <c r="D36" s="39"/>
      <c r="E36" s="40"/>
      <c r="F36" s="28">
        <v>311</v>
      </c>
      <c r="G36" s="31">
        <v>16602.809999999998</v>
      </c>
      <c r="H36" s="31">
        <v>3136.41</v>
      </c>
      <c r="I36" s="1"/>
      <c r="J36" s="3"/>
      <c r="K36" s="3"/>
    </row>
    <row r="37" spans="1:20" ht="18" customHeight="1" x14ac:dyDescent="0.25">
      <c r="A37" s="1"/>
      <c r="B37" s="38" t="s">
        <v>34</v>
      </c>
      <c r="C37" s="39"/>
      <c r="D37" s="39"/>
      <c r="E37" s="40"/>
      <c r="F37" s="28">
        <v>312</v>
      </c>
      <c r="G37" s="31"/>
      <c r="H37" s="31"/>
      <c r="I37" s="1"/>
      <c r="J37" s="3"/>
      <c r="K37" s="3"/>
    </row>
    <row r="38" spans="1:20" ht="18" customHeight="1" x14ac:dyDescent="0.25">
      <c r="A38" s="1"/>
      <c r="B38" s="38" t="s">
        <v>35</v>
      </c>
      <c r="C38" s="39"/>
      <c r="D38" s="39"/>
      <c r="E38" s="40"/>
      <c r="F38" s="28">
        <v>313</v>
      </c>
      <c r="G38" s="31">
        <v>3112.66</v>
      </c>
      <c r="H38" s="31">
        <v>653.66000000000008</v>
      </c>
      <c r="I38" s="1"/>
      <c r="J38" s="3"/>
      <c r="K38" s="3"/>
    </row>
    <row r="39" spans="1:20" ht="54.75" customHeight="1" x14ac:dyDescent="0.25">
      <c r="A39" s="1"/>
      <c r="B39" s="35" t="s">
        <v>39</v>
      </c>
      <c r="C39" s="36"/>
      <c r="D39" s="36"/>
      <c r="E39" s="37"/>
      <c r="F39" s="30">
        <v>320</v>
      </c>
      <c r="G39" s="31">
        <f t="shared" ref="G39:H39" si="2">SUM(G40:G42)</f>
        <v>182928.68</v>
      </c>
      <c r="H39" s="31">
        <f t="shared" si="2"/>
        <v>22708.639999999999</v>
      </c>
      <c r="I39" s="1"/>
      <c r="J39" s="3"/>
      <c r="K39" s="3"/>
    </row>
    <row r="40" spans="1:20" ht="18" customHeight="1" x14ac:dyDescent="0.25">
      <c r="A40" s="1"/>
      <c r="B40" s="38" t="s">
        <v>33</v>
      </c>
      <c r="C40" s="39"/>
      <c r="D40" s="39"/>
      <c r="E40" s="40"/>
      <c r="F40" s="28">
        <v>321</v>
      </c>
      <c r="G40" s="31">
        <v>174515.36</v>
      </c>
      <c r="H40" s="31">
        <v>20941.84</v>
      </c>
      <c r="I40" s="1"/>
      <c r="J40" s="3"/>
      <c r="K40" s="3"/>
    </row>
    <row r="41" spans="1:20" ht="18" customHeight="1" x14ac:dyDescent="0.25">
      <c r="A41" s="1"/>
      <c r="B41" s="38" t="s">
        <v>34</v>
      </c>
      <c r="C41" s="39"/>
      <c r="D41" s="39"/>
      <c r="E41" s="40"/>
      <c r="F41" s="28">
        <v>322</v>
      </c>
      <c r="G41" s="31">
        <v>0</v>
      </c>
      <c r="H41" s="31">
        <v>0</v>
      </c>
      <c r="I41" s="1"/>
      <c r="J41" s="3"/>
      <c r="K41" s="3"/>
    </row>
    <row r="42" spans="1:20" ht="18" customHeight="1" x14ac:dyDescent="0.25">
      <c r="A42" s="1"/>
      <c r="B42" s="38" t="s">
        <v>35</v>
      </c>
      <c r="C42" s="39"/>
      <c r="D42" s="39"/>
      <c r="E42" s="40"/>
      <c r="F42" s="28">
        <v>323</v>
      </c>
      <c r="G42" s="31">
        <v>8413.32</v>
      </c>
      <c r="H42" s="31">
        <v>1766.8</v>
      </c>
      <c r="I42" s="1"/>
      <c r="J42" s="3"/>
      <c r="K42" s="3"/>
    </row>
    <row r="43" spans="1:20" ht="54.75" customHeight="1" x14ac:dyDescent="0.25">
      <c r="A43" s="1"/>
      <c r="B43" s="35" t="s">
        <v>40</v>
      </c>
      <c r="C43" s="36"/>
      <c r="D43" s="36"/>
      <c r="E43" s="37"/>
      <c r="F43" s="30">
        <v>330</v>
      </c>
      <c r="G43" s="31">
        <f>SUM(G44:G46)</f>
        <v>26618110.629999999</v>
      </c>
      <c r="H43" s="31">
        <f>SUM(H44:H46)</f>
        <v>3576955.4944000002</v>
      </c>
      <c r="I43" s="1"/>
      <c r="J43" s="3"/>
      <c r="K43" s="3"/>
    </row>
    <row r="44" spans="1:20" ht="18" customHeight="1" x14ac:dyDescent="0.25">
      <c r="A44" s="1"/>
      <c r="B44" s="38" t="s">
        <v>33</v>
      </c>
      <c r="C44" s="39"/>
      <c r="D44" s="39"/>
      <c r="E44" s="40"/>
      <c r="F44" s="28">
        <v>331</v>
      </c>
      <c r="G44" s="31">
        <v>22479936.849999998</v>
      </c>
      <c r="H44" s="31">
        <v>2881400.1944000004</v>
      </c>
      <c r="I44" s="1"/>
      <c r="J44" s="3"/>
      <c r="K44" s="3"/>
    </row>
    <row r="45" spans="1:20" ht="18" customHeight="1" x14ac:dyDescent="0.25">
      <c r="A45" s="1"/>
      <c r="B45" s="38" t="s">
        <v>34</v>
      </c>
      <c r="C45" s="39"/>
      <c r="D45" s="39"/>
      <c r="E45" s="40"/>
      <c r="F45" s="28">
        <v>332</v>
      </c>
      <c r="G45" s="31"/>
      <c r="H45" s="31"/>
      <c r="I45" s="1"/>
      <c r="J45" s="3"/>
      <c r="K45" s="3"/>
    </row>
    <row r="46" spans="1:20" ht="18" customHeight="1" x14ac:dyDescent="0.25">
      <c r="A46" s="1"/>
      <c r="B46" s="38" t="s">
        <v>35</v>
      </c>
      <c r="C46" s="39"/>
      <c r="D46" s="39"/>
      <c r="E46" s="40"/>
      <c r="F46" s="28">
        <v>333</v>
      </c>
      <c r="G46" s="31">
        <v>4138173.7800000003</v>
      </c>
      <c r="H46" s="31">
        <v>695555.3</v>
      </c>
      <c r="I46" s="1"/>
      <c r="J46" s="3"/>
      <c r="K46" s="3"/>
    </row>
    <row r="47" spans="1:20" ht="54.75" customHeight="1" x14ac:dyDescent="0.25">
      <c r="A47" s="1"/>
      <c r="B47" s="35" t="s">
        <v>41</v>
      </c>
      <c r="C47" s="36"/>
      <c r="D47" s="36"/>
      <c r="E47" s="37"/>
      <c r="F47" s="30">
        <v>340</v>
      </c>
      <c r="G47" s="31">
        <f t="shared" ref="G47:H47" si="3">SUM(G48:G50)</f>
        <v>859.48</v>
      </c>
      <c r="H47" s="31">
        <f t="shared" si="3"/>
        <v>103.14</v>
      </c>
      <c r="I47" s="1"/>
      <c r="J47" s="3"/>
      <c r="K47" s="3"/>
    </row>
    <row r="48" spans="1:20" ht="18" customHeight="1" x14ac:dyDescent="0.25">
      <c r="A48" s="1"/>
      <c r="B48" s="38" t="s">
        <v>33</v>
      </c>
      <c r="C48" s="39"/>
      <c r="D48" s="39"/>
      <c r="E48" s="40"/>
      <c r="F48" s="28">
        <v>341</v>
      </c>
      <c r="G48" s="31">
        <v>859.48</v>
      </c>
      <c r="H48" s="31">
        <v>103.14</v>
      </c>
      <c r="I48" s="1"/>
      <c r="J48" s="3"/>
      <c r="K48" s="3"/>
    </row>
    <row r="49" spans="1:9" s="3" customFormat="1" ht="18" customHeight="1" x14ac:dyDescent="0.25">
      <c r="A49" s="1"/>
      <c r="B49" s="38" t="s">
        <v>34</v>
      </c>
      <c r="C49" s="39"/>
      <c r="D49" s="39"/>
      <c r="E49" s="40"/>
      <c r="F49" s="28">
        <v>342</v>
      </c>
      <c r="G49" s="31"/>
      <c r="H49" s="31"/>
      <c r="I49" s="1"/>
    </row>
    <row r="50" spans="1:9" s="3" customFormat="1" ht="18" customHeight="1" x14ac:dyDescent="0.25">
      <c r="A50" s="1"/>
      <c r="B50" s="38" t="s">
        <v>35</v>
      </c>
      <c r="C50" s="39"/>
      <c r="D50" s="39"/>
      <c r="E50" s="40"/>
      <c r="F50" s="28">
        <v>343</v>
      </c>
      <c r="G50" s="31"/>
      <c r="H50" s="31"/>
      <c r="I50" s="1"/>
    </row>
    <row r="51" spans="1:9" s="3" customFormat="1" ht="54.75" customHeight="1" x14ac:dyDescent="0.25">
      <c r="A51" s="1"/>
      <c r="B51" s="35" t="s">
        <v>42</v>
      </c>
      <c r="C51" s="36"/>
      <c r="D51" s="36"/>
      <c r="E51" s="37"/>
      <c r="F51" s="30">
        <v>350</v>
      </c>
      <c r="G51" s="31">
        <f t="shared" ref="G51:H51" si="4">SUM(G52:G54)</f>
        <v>11044461.869999999</v>
      </c>
      <c r="H51" s="31">
        <f t="shared" si="4"/>
        <v>1471458.45</v>
      </c>
      <c r="I51" s="1"/>
    </row>
    <row r="52" spans="1:9" s="3" customFormat="1" ht="18" customHeight="1" x14ac:dyDescent="0.25">
      <c r="A52" s="1"/>
      <c r="B52" s="38" t="s">
        <v>33</v>
      </c>
      <c r="C52" s="39"/>
      <c r="D52" s="39"/>
      <c r="E52" s="40"/>
      <c r="F52" s="28">
        <v>351</v>
      </c>
      <c r="G52" s="31">
        <v>9433586.1699999999</v>
      </c>
      <c r="H52" s="31">
        <v>1133174.55</v>
      </c>
      <c r="I52" s="1"/>
    </row>
    <row r="53" spans="1:9" s="3" customFormat="1" ht="18" customHeight="1" x14ac:dyDescent="0.25">
      <c r="A53" s="1"/>
      <c r="B53" s="38" t="s">
        <v>34</v>
      </c>
      <c r="C53" s="39"/>
      <c r="D53" s="39"/>
      <c r="E53" s="40"/>
      <c r="F53" s="28">
        <v>352</v>
      </c>
      <c r="G53" s="31">
        <v>1610560</v>
      </c>
      <c r="H53" s="31">
        <v>338217.6</v>
      </c>
      <c r="I53" s="1"/>
    </row>
    <row r="54" spans="1:9" s="3" customFormat="1" ht="18" customHeight="1" x14ac:dyDescent="0.25">
      <c r="A54" s="1"/>
      <c r="B54" s="38" t="s">
        <v>35</v>
      </c>
      <c r="C54" s="39"/>
      <c r="D54" s="39"/>
      <c r="E54" s="40"/>
      <c r="F54" s="28">
        <v>353</v>
      </c>
      <c r="G54" s="31">
        <v>315.7</v>
      </c>
      <c r="H54" s="31">
        <v>66.3</v>
      </c>
      <c r="I54" s="1"/>
    </row>
    <row r="55" spans="1:9" s="3" customFormat="1" ht="54.75" customHeight="1" x14ac:dyDescent="0.25">
      <c r="A55" s="1"/>
      <c r="B55" s="35" t="s">
        <v>43</v>
      </c>
      <c r="C55" s="36"/>
      <c r="D55" s="36"/>
      <c r="E55" s="37"/>
      <c r="F55" s="30">
        <v>360</v>
      </c>
      <c r="G55" s="31">
        <f t="shared" ref="G55:H55" si="5">SUM(G56:G58)</f>
        <v>427404.17000000004</v>
      </c>
      <c r="H55" s="31">
        <f t="shared" si="5"/>
        <v>79712.02</v>
      </c>
      <c r="I55" s="1"/>
    </row>
    <row r="56" spans="1:9" s="3" customFormat="1" ht="18" customHeight="1" x14ac:dyDescent="0.25">
      <c r="A56" s="1"/>
      <c r="B56" s="38" t="s">
        <v>33</v>
      </c>
      <c r="C56" s="39"/>
      <c r="D56" s="39"/>
      <c r="E56" s="40"/>
      <c r="F56" s="28">
        <v>361</v>
      </c>
      <c r="G56" s="31">
        <v>77989.710000000006</v>
      </c>
      <c r="H56" s="31">
        <v>9830.73</v>
      </c>
      <c r="I56" s="1"/>
    </row>
    <row r="57" spans="1:9" s="3" customFormat="1" ht="18" customHeight="1" x14ac:dyDescent="0.25">
      <c r="A57" s="1"/>
      <c r="B57" s="38" t="s">
        <v>34</v>
      </c>
      <c r="C57" s="39"/>
      <c r="D57" s="39"/>
      <c r="E57" s="40"/>
      <c r="F57" s="28">
        <v>362</v>
      </c>
      <c r="G57" s="31">
        <v>0</v>
      </c>
      <c r="H57" s="31">
        <v>0</v>
      </c>
      <c r="I57" s="1"/>
    </row>
    <row r="58" spans="1:9" s="3" customFormat="1" ht="18" customHeight="1" x14ac:dyDescent="0.25">
      <c r="A58" s="1"/>
      <c r="B58" s="38" t="s">
        <v>35</v>
      </c>
      <c r="C58" s="39"/>
      <c r="D58" s="39"/>
      <c r="E58" s="40"/>
      <c r="F58" s="28">
        <v>363</v>
      </c>
      <c r="G58" s="31">
        <v>349414.46</v>
      </c>
      <c r="H58" s="31">
        <v>69881.290000000008</v>
      </c>
      <c r="I58" s="1"/>
    </row>
    <row r="59" spans="1:9" s="3" customFormat="1" ht="18" customHeight="1" x14ac:dyDescent="0.25">
      <c r="A59" s="1"/>
      <c r="B59" s="41"/>
      <c r="C59" s="41"/>
      <c r="D59" s="41"/>
      <c r="E59" s="41"/>
      <c r="F59" s="1"/>
      <c r="G59" s="1"/>
      <c r="H59" s="1"/>
      <c r="I59" s="1"/>
    </row>
    <row r="60" spans="1:9" s="3" customFormat="1" ht="18" customHeight="1" x14ac:dyDescent="0.25">
      <c r="A60" s="1"/>
      <c r="B60" s="10" t="s">
        <v>44</v>
      </c>
      <c r="C60" s="1"/>
      <c r="D60" s="1"/>
      <c r="E60" s="1"/>
      <c r="F60" s="1"/>
      <c r="G60" s="1"/>
      <c r="H60" s="1"/>
      <c r="I60" s="1"/>
    </row>
    <row r="61" spans="1:9" s="3" customFormat="1" ht="4.5" customHeight="1" x14ac:dyDescent="0.25">
      <c r="A61" s="1"/>
      <c r="B61" s="1"/>
      <c r="C61" s="10"/>
      <c r="D61" s="10"/>
      <c r="E61" s="10"/>
      <c r="F61" s="1"/>
      <c r="G61" s="1"/>
      <c r="H61" s="1"/>
      <c r="I61" s="1"/>
    </row>
    <row r="62" spans="1:9" s="3" customFormat="1" ht="30" x14ac:dyDescent="0.25">
      <c r="A62" s="1"/>
      <c r="B62" s="25" t="s">
        <v>26</v>
      </c>
      <c r="C62" s="25"/>
      <c r="D62" s="25"/>
      <c r="E62" s="25"/>
      <c r="F62" s="26" t="s">
        <v>27</v>
      </c>
      <c r="G62" s="26" t="s">
        <v>28</v>
      </c>
      <c r="H62" s="1"/>
      <c r="I62" s="1"/>
    </row>
    <row r="63" spans="1:9" s="3" customFormat="1" ht="18" customHeight="1" x14ac:dyDescent="0.25">
      <c r="A63" s="1"/>
      <c r="B63" s="27" t="s">
        <v>30</v>
      </c>
      <c r="C63" s="27"/>
      <c r="D63" s="27"/>
      <c r="E63" s="27"/>
      <c r="F63" s="28" t="s">
        <v>31</v>
      </c>
      <c r="G63" s="28">
        <v>1</v>
      </c>
      <c r="H63" s="1"/>
      <c r="I63" s="1"/>
    </row>
    <row r="64" spans="1:9" s="3" customFormat="1" ht="49.5" customHeight="1" x14ac:dyDescent="0.25">
      <c r="A64" s="1"/>
      <c r="B64" s="29" t="s">
        <v>45</v>
      </c>
      <c r="C64" s="29"/>
      <c r="D64" s="29"/>
      <c r="E64" s="29"/>
      <c r="F64" s="30">
        <v>400</v>
      </c>
      <c r="G64" s="31">
        <f>SUM(G65,G69)</f>
        <v>320388162.73000002</v>
      </c>
      <c r="H64" s="1"/>
      <c r="I64" s="1"/>
    </row>
    <row r="65" spans="1:9" s="3" customFormat="1" ht="42" customHeight="1" x14ac:dyDescent="0.25">
      <c r="A65" s="1"/>
      <c r="B65" s="42" t="s">
        <v>46</v>
      </c>
      <c r="C65" s="42"/>
      <c r="D65" s="42"/>
      <c r="E65" s="42"/>
      <c r="F65" s="30">
        <v>410</v>
      </c>
      <c r="G65" s="31">
        <f t="shared" ref="G65" si="6">SUM(G66:G68)</f>
        <v>109612754.63000001</v>
      </c>
      <c r="H65" s="1"/>
      <c r="I65" s="1"/>
    </row>
    <row r="66" spans="1:9" s="3" customFormat="1" ht="18" customHeight="1" x14ac:dyDescent="0.25">
      <c r="A66" s="1"/>
      <c r="B66" s="43" t="s">
        <v>33</v>
      </c>
      <c r="C66" s="44"/>
      <c r="D66" s="44"/>
      <c r="E66" s="45"/>
      <c r="F66" s="28">
        <v>411</v>
      </c>
      <c r="G66" s="31">
        <v>96659575.74000001</v>
      </c>
      <c r="H66" s="1"/>
      <c r="I66" s="1"/>
    </row>
    <row r="67" spans="1:9" s="3" customFormat="1" ht="18" customHeight="1" x14ac:dyDescent="0.25">
      <c r="A67" s="1"/>
      <c r="B67" s="43" t="s">
        <v>34</v>
      </c>
      <c r="C67" s="44"/>
      <c r="D67" s="44"/>
      <c r="E67" s="45"/>
      <c r="F67" s="28">
        <v>412</v>
      </c>
      <c r="G67" s="31">
        <v>10795272.65</v>
      </c>
      <c r="H67" s="1"/>
      <c r="I67" s="1"/>
    </row>
    <row r="68" spans="1:9" s="3" customFormat="1" ht="18" customHeight="1" x14ac:dyDescent="0.25">
      <c r="A68" s="1"/>
      <c r="B68" s="43" t="s">
        <v>35</v>
      </c>
      <c r="C68" s="44"/>
      <c r="D68" s="44"/>
      <c r="E68" s="45"/>
      <c r="F68" s="28">
        <v>413</v>
      </c>
      <c r="G68" s="31">
        <v>2157906.2399999998</v>
      </c>
      <c r="H68" s="1"/>
      <c r="I68" s="1"/>
    </row>
    <row r="69" spans="1:9" s="3" customFormat="1" ht="38.25" customHeight="1" x14ac:dyDescent="0.25">
      <c r="A69" s="1"/>
      <c r="B69" s="42" t="s">
        <v>47</v>
      </c>
      <c r="C69" s="42"/>
      <c r="D69" s="42"/>
      <c r="E69" s="42"/>
      <c r="F69" s="30">
        <v>420</v>
      </c>
      <c r="G69" s="31">
        <f t="shared" ref="G69" si="7">SUM(G70:G72)</f>
        <v>210775408.10000002</v>
      </c>
      <c r="H69" s="1"/>
      <c r="I69" s="1"/>
    </row>
    <row r="70" spans="1:9" s="3" customFormat="1" ht="18" customHeight="1" x14ac:dyDescent="0.25">
      <c r="A70" s="1"/>
      <c r="B70" s="43" t="s">
        <v>33</v>
      </c>
      <c r="C70" s="44"/>
      <c r="D70" s="44"/>
      <c r="E70" s="45"/>
      <c r="F70" s="28">
        <v>421</v>
      </c>
      <c r="G70" s="31">
        <v>201395916.26000002</v>
      </c>
      <c r="H70" s="1"/>
      <c r="I70" s="1"/>
    </row>
    <row r="71" spans="1:9" s="3" customFormat="1" ht="18" customHeight="1" x14ac:dyDescent="0.25">
      <c r="A71" s="1"/>
      <c r="B71" s="43" t="s">
        <v>34</v>
      </c>
      <c r="C71" s="44"/>
      <c r="D71" s="44"/>
      <c r="E71" s="45"/>
      <c r="F71" s="28">
        <v>422</v>
      </c>
      <c r="G71" s="31">
        <v>8493721.1400000006</v>
      </c>
      <c r="H71" s="1"/>
      <c r="I71" s="1"/>
    </row>
    <row r="72" spans="1:9" s="3" customFormat="1" ht="18" customHeight="1" x14ac:dyDescent="0.25">
      <c r="A72" s="1"/>
      <c r="B72" s="43" t="s">
        <v>35</v>
      </c>
      <c r="C72" s="44"/>
      <c r="D72" s="44"/>
      <c r="E72" s="45"/>
      <c r="F72" s="28">
        <v>423</v>
      </c>
      <c r="G72" s="31">
        <v>885770.70000000007</v>
      </c>
      <c r="H72" s="1"/>
      <c r="I72" s="1"/>
    </row>
    <row r="73" spans="1:9" s="3" customFormat="1" ht="45.75" customHeight="1" x14ac:dyDescent="0.25">
      <c r="A73" s="1"/>
      <c r="B73" s="46" t="s">
        <v>48</v>
      </c>
      <c r="C73" s="46"/>
      <c r="D73" s="46"/>
      <c r="E73" s="46"/>
      <c r="F73" s="46"/>
      <c r="G73" s="46"/>
      <c r="H73" s="46"/>
      <c r="I73" s="1"/>
    </row>
    <row r="74" spans="1:9" s="3" customFormat="1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s="3" customFormat="1" ht="15.75" x14ac:dyDescent="0.25">
      <c r="A75" s="1"/>
      <c r="B75" s="10" t="s">
        <v>49</v>
      </c>
      <c r="C75" s="10"/>
      <c r="D75" s="10"/>
      <c r="E75" s="1"/>
      <c r="F75" s="1"/>
      <c r="G75" s="1"/>
      <c r="H75" s="1"/>
      <c r="I75" s="1"/>
    </row>
    <row r="76" spans="1:9" s="3" customFormat="1" ht="5.25" customHeight="1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s="3" customFormat="1" ht="15.75" x14ac:dyDescent="0.25">
      <c r="A77" s="1"/>
      <c r="B77" s="1"/>
      <c r="C77" s="47" t="s">
        <v>50</v>
      </c>
      <c r="D77" s="1"/>
      <c r="E77" s="1"/>
      <c r="F77" s="48"/>
      <c r="G77" s="1"/>
      <c r="H77" s="1"/>
      <c r="I77" s="1"/>
    </row>
    <row r="78" spans="1:9" s="3" customFormat="1" ht="21.75" customHeight="1" x14ac:dyDescent="0.25">
      <c r="A78" s="1"/>
      <c r="B78" s="1"/>
      <c r="C78" s="47" t="s">
        <v>51</v>
      </c>
      <c r="D78" s="1"/>
      <c r="E78" s="1"/>
      <c r="F78" s="1"/>
      <c r="G78" s="1"/>
      <c r="H78" s="1"/>
      <c r="I78" s="1"/>
    </row>
    <row r="79" spans="1:9" s="3" customFormat="1" ht="21.75" customHeight="1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s="3" customFormat="1" ht="15.75" x14ac:dyDescent="0.25">
      <c r="A80" s="1"/>
      <c r="B80" s="10" t="s">
        <v>52</v>
      </c>
      <c r="C80" s="10"/>
      <c r="D80" s="10"/>
      <c r="E80" s="1"/>
      <c r="F80" s="1"/>
      <c r="G80" s="1"/>
      <c r="H80" s="1"/>
      <c r="I80" s="1"/>
    </row>
    <row r="81" spans="1:11" ht="18" customHeight="1" x14ac:dyDescent="0.25">
      <c r="A81" s="1"/>
      <c r="B81" s="10"/>
      <c r="C81" s="6" t="s">
        <v>53</v>
      </c>
      <c r="D81" s="10"/>
      <c r="E81" s="1"/>
      <c r="F81" s="1"/>
      <c r="G81" s="1"/>
      <c r="H81" s="1"/>
      <c r="I81" s="1"/>
      <c r="J81" s="3"/>
      <c r="K81" s="3"/>
    </row>
    <row r="82" spans="1:11" ht="15.75" x14ac:dyDescent="0.25">
      <c r="A82" s="1"/>
      <c r="B82" s="10"/>
      <c r="C82" s="49" t="s">
        <v>54</v>
      </c>
      <c r="D82" s="10"/>
      <c r="E82" s="1"/>
      <c r="F82" s="1"/>
      <c r="G82" s="1"/>
      <c r="H82" s="1"/>
      <c r="I82" s="1"/>
      <c r="J82" s="3"/>
      <c r="K82" s="3"/>
    </row>
    <row r="83" spans="1:11" ht="6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3"/>
      <c r="K83" s="3"/>
    </row>
    <row r="84" spans="1:11" x14ac:dyDescent="0.25">
      <c r="A84" s="1"/>
      <c r="B84" s="1"/>
      <c r="C84" s="50"/>
      <c r="D84" s="50"/>
      <c r="E84" s="50"/>
      <c r="F84" s="50"/>
      <c r="G84" s="50"/>
      <c r="H84" s="1"/>
      <c r="I84" s="1"/>
      <c r="J84" s="3"/>
      <c r="K84" s="3"/>
    </row>
    <row r="85" spans="1:11" x14ac:dyDescent="0.25">
      <c r="A85" s="1"/>
      <c r="B85" s="1"/>
      <c r="C85" s="51" t="s">
        <v>55</v>
      </c>
      <c r="D85" s="51"/>
      <c r="E85" s="51"/>
      <c r="F85" s="51"/>
      <c r="G85" s="51"/>
      <c r="H85" s="1"/>
      <c r="I85" s="1"/>
      <c r="J85" s="3"/>
      <c r="K85" s="3"/>
    </row>
    <row r="86" spans="1:11" ht="16.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3"/>
      <c r="K86" s="3"/>
    </row>
    <row r="87" spans="1:11" x14ac:dyDescent="0.25">
      <c r="A87" s="1"/>
      <c r="B87" s="1"/>
      <c r="C87" s="52"/>
      <c r="D87" s="52"/>
      <c r="E87" s="52"/>
      <c r="F87" s="53"/>
      <c r="G87" s="1"/>
      <c r="H87" s="1"/>
      <c r="I87" s="1"/>
      <c r="J87" s="3"/>
      <c r="K87" s="3"/>
    </row>
    <row r="88" spans="1:11" x14ac:dyDescent="0.25">
      <c r="A88" s="1"/>
      <c r="B88" s="1"/>
      <c r="C88" s="51" t="s">
        <v>56</v>
      </c>
      <c r="D88" s="51"/>
      <c r="E88" s="51"/>
      <c r="F88" s="51"/>
      <c r="G88" s="1"/>
      <c r="H88" s="1"/>
      <c r="I88" s="1"/>
      <c r="J88" s="3"/>
      <c r="K88" s="3"/>
    </row>
    <row r="89" spans="1:11" x14ac:dyDescent="0.25">
      <c r="A89" s="1"/>
      <c r="B89" s="1"/>
      <c r="C89" s="1"/>
      <c r="D89" s="1"/>
      <c r="E89" s="1"/>
      <c r="F89" s="1"/>
      <c r="G89" s="1"/>
      <c r="H89" s="1"/>
      <c r="I89" s="1"/>
      <c r="J89" s="3"/>
      <c r="K89" s="3"/>
    </row>
    <row r="90" spans="1:11" ht="36.75" customHeight="1" x14ac:dyDescent="0.25">
      <c r="A90" s="1"/>
      <c r="B90" s="54" t="s">
        <v>57</v>
      </c>
      <c r="C90" s="54"/>
      <c r="D90" s="54"/>
      <c r="E90" s="54"/>
      <c r="F90" s="54"/>
      <c r="G90" s="54"/>
      <c r="H90" s="54"/>
      <c r="I90" s="1"/>
      <c r="J90" s="3"/>
      <c r="K90" s="3"/>
    </row>
    <row r="91" spans="1:11" x14ac:dyDescent="0.25">
      <c r="A91" s="1"/>
      <c r="B91" s="1"/>
      <c r="C91" s="1"/>
      <c r="D91" s="1"/>
      <c r="E91" s="1"/>
      <c r="F91" s="1"/>
      <c r="G91" s="1"/>
      <c r="H91" s="1"/>
      <c r="I91" s="1"/>
      <c r="J91" s="3"/>
      <c r="K91" s="3"/>
    </row>
  </sheetData>
  <sheetProtection algorithmName="SHA-512" hashValue="L1qKJvrqu9QcYE3OMNOMq9W7w1zyboAOU4Z7nzc6/LJ9aNwK/WgX77GNAlRz1RZBBm2CUinT3dWnjH7NkS6LSg==" saltValue="8ChFfdc5gX/ccPnPw9c8Aw==" spinCount="100000" sheet="1" formatCells="0" formatColumns="0" formatRows="0" insertColumns="0" insertRows="0" insertHyperlinks="0" deleteColumns="0" deleteRows="0" sort="0" autoFilter="0" pivotTables="0"/>
  <mergeCells count="67">
    <mergeCell ref="B73:H73"/>
    <mergeCell ref="C84:G84"/>
    <mergeCell ref="C85:G85"/>
    <mergeCell ref="C87:E87"/>
    <mergeCell ref="C88:F88"/>
    <mergeCell ref="B90:H90"/>
    <mergeCell ref="B67:E67"/>
    <mergeCell ref="B68:E68"/>
    <mergeCell ref="B69:E69"/>
    <mergeCell ref="B70:E70"/>
    <mergeCell ref="B71:E71"/>
    <mergeCell ref="B72:E72"/>
    <mergeCell ref="B58:E58"/>
    <mergeCell ref="B62:E62"/>
    <mergeCell ref="B63:E63"/>
    <mergeCell ref="B64:E64"/>
    <mergeCell ref="B65:E65"/>
    <mergeCell ref="B66:E66"/>
    <mergeCell ref="B52:E52"/>
    <mergeCell ref="B53:E53"/>
    <mergeCell ref="B54:E54"/>
    <mergeCell ref="B55:E55"/>
    <mergeCell ref="B56:E56"/>
    <mergeCell ref="B57:E57"/>
    <mergeCell ref="B46:E46"/>
    <mergeCell ref="B47:E47"/>
    <mergeCell ref="B48:E48"/>
    <mergeCell ref="B49:E49"/>
    <mergeCell ref="B50:E50"/>
    <mergeCell ref="B51:E51"/>
    <mergeCell ref="B40:E40"/>
    <mergeCell ref="B41:E41"/>
    <mergeCell ref="B42:E42"/>
    <mergeCell ref="B43:E43"/>
    <mergeCell ref="B44:E44"/>
    <mergeCell ref="B45:E45"/>
    <mergeCell ref="B34:E34"/>
    <mergeCell ref="B35:E35"/>
    <mergeCell ref="B36:E36"/>
    <mergeCell ref="B37:E37"/>
    <mergeCell ref="B38:E38"/>
    <mergeCell ref="B39:E39"/>
    <mergeCell ref="B25:E25"/>
    <mergeCell ref="B26:E26"/>
    <mergeCell ref="B27:E27"/>
    <mergeCell ref="B28:E28"/>
    <mergeCell ref="B32:E32"/>
    <mergeCell ref="B33:E33"/>
    <mergeCell ref="C17:E17"/>
    <mergeCell ref="F17:H17"/>
    <mergeCell ref="C18:E18"/>
    <mergeCell ref="F18:H18"/>
    <mergeCell ref="B23:E23"/>
    <mergeCell ref="B24:E24"/>
    <mergeCell ref="C14:E14"/>
    <mergeCell ref="F14:H14"/>
    <mergeCell ref="C15:E15"/>
    <mergeCell ref="F15:H15"/>
    <mergeCell ref="C16:E16"/>
    <mergeCell ref="F16:H16"/>
    <mergeCell ref="G1:H1"/>
    <mergeCell ref="B2:H2"/>
    <mergeCell ref="B3:H3"/>
    <mergeCell ref="C12:E12"/>
    <mergeCell ref="F12:H12"/>
    <mergeCell ref="C13:E13"/>
    <mergeCell ref="F13:H13"/>
  </mergeCells>
  <conditionalFormatting sqref="G34:H35 G39:H39 G43:H43 G47:H47 G51:H51 G55:H55 G64:G65 G69 G25:H28">
    <cfRule type="cellIs" dxfId="22" priority="23" operator="equal">
      <formula>0</formula>
    </cfRule>
  </conditionalFormatting>
  <conditionalFormatting sqref="G36:H36">
    <cfRule type="cellIs" dxfId="21" priority="22" operator="equal">
      <formula>0</formula>
    </cfRule>
  </conditionalFormatting>
  <conditionalFormatting sqref="G37:H37">
    <cfRule type="cellIs" dxfId="20" priority="21" operator="equal">
      <formula>0</formula>
    </cfRule>
  </conditionalFormatting>
  <conditionalFormatting sqref="G38:H38">
    <cfRule type="cellIs" dxfId="19" priority="20" operator="equal">
      <formula>0</formula>
    </cfRule>
  </conditionalFormatting>
  <conditionalFormatting sqref="G40:H40">
    <cfRule type="cellIs" dxfId="18" priority="19" operator="equal">
      <formula>0</formula>
    </cfRule>
  </conditionalFormatting>
  <conditionalFormatting sqref="G41:H41">
    <cfRule type="cellIs" dxfId="17" priority="18" operator="equal">
      <formula>0</formula>
    </cfRule>
  </conditionalFormatting>
  <conditionalFormatting sqref="G42:H42">
    <cfRule type="cellIs" dxfId="16" priority="17" operator="equal">
      <formula>0</formula>
    </cfRule>
  </conditionalFormatting>
  <conditionalFormatting sqref="G44:H44">
    <cfRule type="cellIs" dxfId="15" priority="16" operator="equal">
      <formula>0</formula>
    </cfRule>
  </conditionalFormatting>
  <conditionalFormatting sqref="G45:H45">
    <cfRule type="cellIs" dxfId="14" priority="15" operator="equal">
      <formula>0</formula>
    </cfRule>
  </conditionalFormatting>
  <conditionalFormatting sqref="G46:H46">
    <cfRule type="cellIs" dxfId="13" priority="14" operator="equal">
      <formula>0</formula>
    </cfRule>
  </conditionalFormatting>
  <conditionalFormatting sqref="G48:H48">
    <cfRule type="cellIs" dxfId="12" priority="13" operator="equal">
      <formula>0</formula>
    </cfRule>
  </conditionalFormatting>
  <conditionalFormatting sqref="G49:H49">
    <cfRule type="cellIs" dxfId="11" priority="12" operator="equal">
      <formula>0</formula>
    </cfRule>
  </conditionalFormatting>
  <conditionalFormatting sqref="G50:H50">
    <cfRule type="cellIs" dxfId="10" priority="11" operator="equal">
      <formula>0</formula>
    </cfRule>
  </conditionalFormatting>
  <conditionalFormatting sqref="G52:H52">
    <cfRule type="cellIs" dxfId="9" priority="10" operator="equal">
      <formula>0</formula>
    </cfRule>
  </conditionalFormatting>
  <conditionalFormatting sqref="G53:H53">
    <cfRule type="cellIs" dxfId="8" priority="9" operator="equal">
      <formula>0</formula>
    </cfRule>
  </conditionalFormatting>
  <conditionalFormatting sqref="G54:H54">
    <cfRule type="cellIs" dxfId="7" priority="8" operator="equal">
      <formula>0</formula>
    </cfRule>
  </conditionalFormatting>
  <conditionalFormatting sqref="G56:H56">
    <cfRule type="cellIs" dxfId="6" priority="7" operator="equal">
      <formula>0</formula>
    </cfRule>
  </conditionalFormatting>
  <conditionalFormatting sqref="G57:H57">
    <cfRule type="cellIs" dxfId="5" priority="6" operator="equal">
      <formula>0</formula>
    </cfRule>
  </conditionalFormatting>
  <conditionalFormatting sqref="G58:H58">
    <cfRule type="cellIs" dxfId="4" priority="5" operator="equal">
      <formula>0</formula>
    </cfRule>
  </conditionalFormatting>
  <conditionalFormatting sqref="G66:G67">
    <cfRule type="cellIs" dxfId="3" priority="4" operator="equal">
      <formula>0</formula>
    </cfRule>
  </conditionalFormatting>
  <conditionalFormatting sqref="G68">
    <cfRule type="cellIs" dxfId="2" priority="3" operator="equal">
      <formula>0</formula>
    </cfRule>
  </conditionalFormatting>
  <conditionalFormatting sqref="G70:G71">
    <cfRule type="cellIs" dxfId="1" priority="2" operator="equal">
      <formula>0</formula>
    </cfRule>
  </conditionalFormatting>
  <conditionalFormatting sqref="G72">
    <cfRule type="cellIs" dxfId="0" priority="1" operator="equal">
      <formula>0</formula>
    </cfRule>
  </conditionalFormatting>
  <dataValidations count="1">
    <dataValidation type="decimal" operator="greaterThanOrEqual" allowBlank="1" showInputMessage="1" showErrorMessage="1" errorTitle="Ievadiet decimālskaitli!" error="Realizācijas apjomam jābūt pozitīvam decimālskaitlim!_x000a_Pamēģiniet dedimālskaitļos punkta vietā lietot komatu vai otrādi._x000a_Skaitļi jāievada bez atstarpēm." sqref="G64:G72 G46:H58 G34:H44 G25:H28" xr:uid="{4CC0BD1A-4F7E-4CA9-A589-EA48F4B13F37}">
      <formula1>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portrait" blackAndWhite="1" r:id="rId1"/>
  <headerFooter>
    <oddFooter>&amp;C&amp;K01+023&amp;P no &amp;N</oddFooter>
  </headerFooter>
  <rowBreaks count="1" manualBreakCount="1">
    <brk id="4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Veidlapa_Ražotāju_2022</vt:lpstr>
      <vt:lpstr>Veidlapa_Ražotāju_2022!Print_Area</vt:lpstr>
      <vt:lpstr>Veidlapa_Ražotāju_2022!Print_Titles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Dūce</dc:creator>
  <cp:lastModifiedBy>Linda Dūce</cp:lastModifiedBy>
  <dcterms:created xsi:type="dcterms:W3CDTF">2023-03-06T14:13:12Z</dcterms:created>
  <dcterms:modified xsi:type="dcterms:W3CDTF">2023-03-06T14:27:31Z</dcterms:modified>
</cp:coreProperties>
</file>